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<sst xmlns="http://schemas.openxmlformats.org/spreadsheetml/2006/main" count="50" uniqueCount="42">
  <si>
    <t>Aproveitamento de optativa</t>
  </si>
  <si>
    <t>Atividade</t>
  </si>
  <si>
    <t>Quantidade</t>
  </si>
  <si>
    <t>Unidade</t>
  </si>
  <si>
    <t>Horas equivalente</t>
  </si>
  <si>
    <t>Máximo por atividade</t>
  </si>
  <si>
    <t>Total</t>
  </si>
  <si>
    <t>Pesquisa</t>
  </si>
  <si>
    <t>PIBIC (voluntário/bolsista) com apresentação de Relatório Final</t>
  </si>
  <si>
    <t>Semestre</t>
  </si>
  <si>
    <t>1 sem de AD = 51h OP</t>
  </si>
  <si>
    <t>Extensão</t>
  </si>
  <si>
    <t>Projeto de extensão (voluntário/bolsista) com apresentação de Relatório Final</t>
  </si>
  <si>
    <t>Estágio/Colaboração</t>
  </si>
  <si>
    <t>Estágio/Colaboração (somatório)</t>
  </si>
  <si>
    <r>
      <t xml:space="preserve">Somatório da CH de todos os certificados</t>
    </r>
    <r>
      <rPr>
        <vertAlign val="superscript"/>
        <sz val="16"/>
        <color rgb="FF000000"/>
        <rFont val="Times New Roman"/>
        <family val="1"/>
        <charset val="1"/>
      </rPr>
      <t xml:space="preserve">1</t>
    </r>
  </si>
  <si>
    <t>De 100-250h = 17h OP</t>
  </si>
  <si>
    <t>De 251-400= 34hOP</t>
  </si>
  <si>
    <t>De 401-550h = 51h OP</t>
  </si>
  <si>
    <t>De 551-700h = 68h OP</t>
  </si>
  <si>
    <t>De 701-850h = 85h OP</t>
  </si>
  <si>
    <t>Acima de 851h = 102h OP</t>
  </si>
  <si>
    <t>Programas especiais</t>
  </si>
  <si>
    <t>Monitoria (Obrig./Opt./ACC)</t>
  </si>
  <si>
    <t>Outros (Permanecer/PET/Bolsa de trabalho) com apresentação de Relatório Final</t>
  </si>
  <si>
    <t>Cursos</t>
  </si>
  <si>
    <t>Ouvinte</t>
  </si>
  <si>
    <r>
      <t xml:space="preserve">Somatório da CH de todos os certificados</t>
    </r>
    <r>
      <rPr>
        <vertAlign val="superscript"/>
        <sz val="16"/>
        <color rgb="FF000000"/>
        <rFont val="Times New Roman"/>
        <family val="1"/>
        <charset val="1"/>
      </rPr>
      <t xml:space="preserve">1, 2, 3</t>
    </r>
  </si>
  <si>
    <t>Mínimo de 40h = 17h OP</t>
  </si>
  <si>
    <t>41 - 80h = 34h OP</t>
  </si>
  <si>
    <t>81 - 120h = 51h OP</t>
  </si>
  <si>
    <t>121 - 160h = 68h OP</t>
  </si>
  <si>
    <t>161 - 200h = 85h OP</t>
  </si>
  <si>
    <t>Acima de 201h = 102h OP</t>
  </si>
  <si>
    <t>Proficiência em língua estrangeira</t>
  </si>
  <si>
    <t>1 Semestre = 8,5h OP</t>
  </si>
  <si>
    <t>TOTAL</t>
  </si>
  <si>
    <t>Total curricular de CH Optativa</t>
  </si>
  <si>
    <t>Horas</t>
  </si>
  <si>
    <t>1 A carga horária dos eventos como cursos e estágio deve ser somada para a pontuação</t>
  </si>
  <si>
    <t>2 Cada evento só será considerado na soma, caso tenha mínimo de 4 horas</t>
  </si>
  <si>
    <t>3 Para cursos exclusivamente "on line" será considerada a carga horária máxima de 8,5horas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</si>
</sst>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%"/>
    <numFmt numFmtId="166" formatCode="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48"/>
      <color rgb="FF000000"/>
      <name val="Times New Roman"/>
      <family val="1"/>
      <charset val="1"/>
    </font>
    <font>
      <b val="true"/>
      <sz val="20"/>
      <color rgb="FF000000"/>
      <name val="Times New Roman"/>
      <family val="1"/>
      <charset val="1"/>
    </font>
    <font>
      <sz val="16"/>
      <color rgb="FF000000"/>
      <name val="Times New Roman"/>
      <family val="1"/>
      <charset val="1"/>
    </font>
    <font>
      <vertAlign val="superscript"/>
      <sz val="16"/>
      <color rgb="FF000000"/>
      <name val="Times New Roman"/>
      <family val="1"/>
      <charset val="1"/>
    </font>
    <font>
      <sz val="16"/>
      <name val="Times New Roman"/>
      <family val="1"/>
      <charset val="1"/>
    </font>
    <font>
      <b val="true"/>
      <sz val="22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CCCC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4" borderId="4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4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4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6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4" borderId="7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4" borderId="8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4" borderId="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4" borderId="3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0" fillId="4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4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1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2" borderId="0" xfId="2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1" fillId="2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Explanatory Text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B1:H23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70" zoomScalePageLayoutView="100" workbookViewId="0">
      <selection pane="topLeft" activeCell="B1" activeCellId="0" sqref="B1"/>
    </sheetView>
  </sheetViews>
  <sheetFormatPr defaultRowHeight="42.75"/>
  <cols>
    <col collapsed="false" hidden="false" max="1" min="1" style="1" width="5.01020408163265"/>
    <col collapsed="false" hidden="false" max="2" min="2" style="1" width="38.6275510204082"/>
    <col collapsed="false" hidden="false" max="3" min="3" style="1" width="69.1224489795918"/>
    <col collapsed="false" hidden="false" max="4" min="4" style="1" width="23.0102040816327"/>
    <col collapsed="false" hidden="false" max="5" min="5" style="1" width="35"/>
    <col collapsed="false" hidden="false" max="6" min="6" style="1" width="35.734693877551"/>
    <col collapsed="false" hidden="false" max="7" min="7" style="1" width="25.25"/>
    <col collapsed="false" hidden="false" max="8" min="8" style="1" width="17.6275510204082"/>
    <col collapsed="false" hidden="false" max="1025" min="9" style="1" width="9.12755102040816"/>
  </cols>
  <sheetData>
    <row r="1" customFormat="false" ht="61.5" hidden="false" customHeight="true" outlineLevel="0" collapsed="false">
      <c r="B1" s="2" t="s">
        <v>0</v>
      </c>
      <c r="C1" s="2"/>
      <c r="D1" s="2"/>
      <c r="E1" s="2"/>
      <c r="F1" s="2"/>
      <c r="G1" s="2"/>
      <c r="H1" s="2"/>
    </row>
    <row r="2" customFormat="false" ht="60" hidden="false" customHeight="true" outlineLevel="0" collapsed="false">
      <c r="B2" s="3" t="s">
        <v>1</v>
      </c>
      <c r="C2" s="3"/>
      <c r="D2" s="4" t="s">
        <v>2</v>
      </c>
      <c r="E2" s="5" t="s">
        <v>3</v>
      </c>
      <c r="F2" s="3" t="s">
        <v>4</v>
      </c>
      <c r="G2" s="3" t="s">
        <v>5</v>
      </c>
      <c r="H2" s="3" t="s">
        <v>6</v>
      </c>
    </row>
    <row r="3" customFormat="false" ht="42.75" hidden="false" customHeight="true" outlineLevel="0" collapsed="false">
      <c r="B3" s="6" t="s">
        <v>7</v>
      </c>
      <c r="C3" s="7" t="s">
        <v>8</v>
      </c>
      <c r="D3" s="8" t="n">
        <v>1</v>
      </c>
      <c r="E3" s="9" t="s">
        <v>9</v>
      </c>
      <c r="F3" s="10" t="s">
        <v>10</v>
      </c>
      <c r="G3" s="10" t="n">
        <v>204</v>
      </c>
      <c r="H3" s="10" t="n">
        <f aca="false">IF(D3&gt;4,"204",D3*51)</f>
        <v>51</v>
      </c>
    </row>
    <row r="4" customFormat="false" ht="61.5" hidden="false" customHeight="true" outlineLevel="0" collapsed="false">
      <c r="B4" s="11" t="s">
        <v>11</v>
      </c>
      <c r="C4" s="12" t="s">
        <v>12</v>
      </c>
      <c r="D4" s="8" t="n">
        <v>3</v>
      </c>
      <c r="E4" s="13" t="s">
        <v>9</v>
      </c>
      <c r="F4" s="14" t="s">
        <v>10</v>
      </c>
      <c r="G4" s="14" t="n">
        <v>204</v>
      </c>
      <c r="H4" s="14" t="n">
        <f aca="false">IF(D4&gt;4,"204",D4*51)</f>
        <v>153</v>
      </c>
    </row>
    <row r="5" customFormat="false" ht="21.75" hidden="false" customHeight="true" outlineLevel="0" collapsed="false">
      <c r="B5" s="6" t="s">
        <v>13</v>
      </c>
      <c r="C5" s="6" t="s">
        <v>14</v>
      </c>
      <c r="D5" s="8" t="n">
        <v>1000</v>
      </c>
      <c r="E5" s="15" t="s">
        <v>15</v>
      </c>
      <c r="F5" s="16" t="s">
        <v>16</v>
      </c>
      <c r="G5" s="16" t="n">
        <v>102</v>
      </c>
      <c r="H5" s="16" t="n">
        <f aca="false">(IF(D5&lt;100,0,(IF(D5&lt;=250,17,(IF(D5&lt;=400,34,(IF(D5&lt;=550,51,(IF(D5&lt;=700,68,(IF(D5&lt;=850,85,(IF(D5&gt;850,102,"Erro"))))))))))))))</f>
        <v>102</v>
      </c>
    </row>
    <row r="6" customFormat="false" ht="21.75" hidden="false" customHeight="false" outlineLevel="0" collapsed="false">
      <c r="B6" s="6"/>
      <c r="C6" s="6"/>
      <c r="D6" s="8"/>
      <c r="E6" s="15"/>
      <c r="F6" s="16" t="s">
        <v>17</v>
      </c>
      <c r="G6" s="16"/>
      <c r="H6" s="16"/>
    </row>
    <row r="7" customFormat="false" ht="21.75" hidden="false" customHeight="false" outlineLevel="0" collapsed="false">
      <c r="B7" s="6"/>
      <c r="C7" s="6"/>
      <c r="D7" s="8"/>
      <c r="E7" s="15"/>
      <c r="F7" s="16" t="s">
        <v>18</v>
      </c>
      <c r="G7" s="16"/>
      <c r="H7" s="16"/>
    </row>
    <row r="8" customFormat="false" ht="19.7" hidden="false" customHeight="false" outlineLevel="0" collapsed="false">
      <c r="B8" s="6"/>
      <c r="C8" s="6"/>
      <c r="D8" s="8"/>
      <c r="E8" s="15"/>
      <c r="F8" s="16" t="s">
        <v>19</v>
      </c>
      <c r="G8" s="16"/>
      <c r="H8" s="16"/>
    </row>
    <row r="9" customFormat="false" ht="21.75" hidden="false" customHeight="false" outlineLevel="0" collapsed="false">
      <c r="B9" s="6"/>
      <c r="C9" s="6"/>
      <c r="D9" s="8"/>
      <c r="E9" s="15"/>
      <c r="F9" s="16" t="s">
        <v>20</v>
      </c>
      <c r="G9" s="16"/>
      <c r="H9" s="16"/>
    </row>
    <row r="10" customFormat="false" ht="21.75" hidden="false" customHeight="false" outlineLevel="0" collapsed="false">
      <c r="B10" s="6"/>
      <c r="C10" s="6"/>
      <c r="D10" s="8"/>
      <c r="E10" s="15"/>
      <c r="F10" s="16" t="s">
        <v>21</v>
      </c>
      <c r="G10" s="16"/>
      <c r="H10" s="16"/>
    </row>
    <row r="11" customFormat="false" ht="42.75" hidden="false" customHeight="true" outlineLevel="0" collapsed="false">
      <c r="B11" s="11" t="s">
        <v>22</v>
      </c>
      <c r="C11" s="11" t="s">
        <v>23</v>
      </c>
      <c r="D11" s="8" t="n">
        <v>10</v>
      </c>
      <c r="E11" s="13" t="s">
        <v>9</v>
      </c>
      <c r="F11" s="17" t="s">
        <v>10</v>
      </c>
      <c r="G11" s="17" t="n">
        <v>102</v>
      </c>
      <c r="H11" s="14" t="str">
        <f aca="false">IF(D11&gt;2,"102",D11*51)</f>
        <v>102</v>
      </c>
    </row>
    <row r="12" customFormat="false" ht="42.75" hidden="false" customHeight="true" outlineLevel="0" collapsed="false">
      <c r="B12" s="11"/>
      <c r="C12" s="11" t="s">
        <v>24</v>
      </c>
      <c r="D12" s="8" t="n">
        <v>6</v>
      </c>
      <c r="E12" s="13" t="s">
        <v>9</v>
      </c>
      <c r="F12" s="17" t="s">
        <v>10</v>
      </c>
      <c r="G12" s="17" t="n">
        <v>102</v>
      </c>
      <c r="H12" s="14" t="str">
        <f aca="false">IF(D12&gt;2,"102",D12*51)</f>
        <v>102</v>
      </c>
    </row>
    <row r="13" customFormat="false" ht="21.75" hidden="false" customHeight="true" outlineLevel="0" collapsed="false">
      <c r="B13" s="6" t="s">
        <v>25</v>
      </c>
      <c r="C13" s="6" t="s">
        <v>26</v>
      </c>
      <c r="D13" s="8" t="n">
        <v>1000</v>
      </c>
      <c r="E13" s="15" t="s">
        <v>27</v>
      </c>
      <c r="F13" s="16" t="s">
        <v>28</v>
      </c>
      <c r="G13" s="16" t="n">
        <v>102</v>
      </c>
      <c r="H13" s="16" t="n">
        <f aca="false">(IF(D13&lt;40,0,(IF(D13=40,17,(IF(D13&lt;=80,34,(IF(D13&lt;=120,51,(IF(D13&lt;=160,68,(IF(D13&lt;=200,85,(IF(D13&gt;200,102,"Erro"))))))))))))))</f>
        <v>102</v>
      </c>
    </row>
    <row r="14" customFormat="false" ht="21.75" hidden="false" customHeight="false" outlineLevel="0" collapsed="false">
      <c r="B14" s="6"/>
      <c r="C14" s="6"/>
      <c r="D14" s="8"/>
      <c r="E14" s="15"/>
      <c r="F14" s="16" t="s">
        <v>29</v>
      </c>
      <c r="G14" s="16"/>
      <c r="H14" s="16"/>
    </row>
    <row r="15" customFormat="false" ht="21.75" hidden="false" customHeight="false" outlineLevel="0" collapsed="false">
      <c r="B15" s="6"/>
      <c r="C15" s="6"/>
      <c r="D15" s="8"/>
      <c r="E15" s="15"/>
      <c r="F15" s="16" t="s">
        <v>30</v>
      </c>
      <c r="G15" s="16"/>
      <c r="H15" s="16"/>
    </row>
    <row r="16" customFormat="false" ht="21.75" hidden="false" customHeight="false" outlineLevel="0" collapsed="false">
      <c r="B16" s="6"/>
      <c r="C16" s="6"/>
      <c r="D16" s="8"/>
      <c r="E16" s="15"/>
      <c r="F16" s="16" t="s">
        <v>31</v>
      </c>
      <c r="G16" s="16"/>
      <c r="H16" s="16"/>
    </row>
    <row r="17" customFormat="false" ht="21.75" hidden="false" customHeight="false" outlineLevel="0" collapsed="false">
      <c r="B17" s="6"/>
      <c r="C17" s="6"/>
      <c r="D17" s="8"/>
      <c r="E17" s="15"/>
      <c r="F17" s="16" t="s">
        <v>32</v>
      </c>
      <c r="G17" s="16"/>
      <c r="H17" s="16"/>
    </row>
    <row r="18" customFormat="false" ht="21.75" hidden="false" customHeight="false" outlineLevel="0" collapsed="false">
      <c r="B18" s="6"/>
      <c r="C18" s="6"/>
      <c r="D18" s="8"/>
      <c r="E18" s="15"/>
      <c r="F18" s="16" t="s">
        <v>33</v>
      </c>
      <c r="G18" s="16"/>
      <c r="H18" s="16"/>
    </row>
    <row r="19" customFormat="false" ht="42.75" hidden="false" customHeight="true" outlineLevel="0" collapsed="false">
      <c r="B19" s="18" t="s">
        <v>34</v>
      </c>
      <c r="C19" s="19" t="s">
        <v>26</v>
      </c>
      <c r="D19" s="8" t="n">
        <v>10</v>
      </c>
      <c r="E19" s="20" t="s">
        <v>9</v>
      </c>
      <c r="F19" s="21" t="s">
        <v>35</v>
      </c>
      <c r="G19" s="22" t="n">
        <v>85</v>
      </c>
      <c r="H19" s="22" t="n">
        <f aca="false">IF(D19&gt;10,"85",D19*8.5)</f>
        <v>85</v>
      </c>
    </row>
    <row r="20" customFormat="false" ht="42.75" hidden="false" customHeight="true" outlineLevel="0" collapsed="false">
      <c r="B20" s="23" t="s">
        <v>36</v>
      </c>
      <c r="C20" s="24" t="s">
        <v>37</v>
      </c>
      <c r="D20" s="25" t="n">
        <v>544</v>
      </c>
      <c r="E20" s="24" t="s">
        <v>38</v>
      </c>
      <c r="F20" s="26"/>
      <c r="G20" s="27" t="n">
        <v>0.7</v>
      </c>
      <c r="H20" s="28" t="n">
        <f aca="false">IF(SUM(H3:H19)&gt;(D20*G20),(D20*G20),SUM(H3:H19))</f>
        <v>380.8</v>
      </c>
    </row>
    <row r="21" customFormat="false" ht="18.75" hidden="false" customHeight="true" outlineLevel="0" collapsed="false">
      <c r="B21" s="29" t="s">
        <v>39</v>
      </c>
      <c r="C21" s="29"/>
      <c r="D21" s="30"/>
      <c r="E21" s="30"/>
      <c r="F21" s="30"/>
      <c r="G21" s="30"/>
      <c r="H21" s="30"/>
    </row>
    <row r="22" customFormat="false" ht="18.75" hidden="false" customHeight="true" outlineLevel="0" collapsed="false">
      <c r="B22" s="31" t="s">
        <v>40</v>
      </c>
      <c r="C22" s="31"/>
      <c r="D22" s="30"/>
      <c r="E22" s="30"/>
      <c r="F22" s="30"/>
      <c r="G22" s="30"/>
      <c r="H22" s="30"/>
    </row>
    <row r="23" customFormat="false" ht="42.75" hidden="false" customHeight="true" outlineLevel="0" collapsed="false">
      <c r="B23" s="31" t="s">
        <v>41</v>
      </c>
      <c r="C23" s="31"/>
    </row>
  </sheetData>
  <sheetProtection sheet="true" objects="true" scenarios="true"/>
  <mergeCells count="18">
    <mergeCell ref="B1:H1"/>
    <mergeCell ref="B2:C2"/>
    <mergeCell ref="B5:B10"/>
    <mergeCell ref="C5:C10"/>
    <mergeCell ref="D5:D10"/>
    <mergeCell ref="E5:E10"/>
    <mergeCell ref="G5:G10"/>
    <mergeCell ref="H5:H10"/>
    <mergeCell ref="B11:B12"/>
    <mergeCell ref="B13:B18"/>
    <mergeCell ref="C13:C18"/>
    <mergeCell ref="D13:D18"/>
    <mergeCell ref="E13:E18"/>
    <mergeCell ref="G13:G18"/>
    <mergeCell ref="H13:H18"/>
    <mergeCell ref="B21:C21"/>
    <mergeCell ref="B22:C22"/>
    <mergeCell ref="B23:C2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55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6836734693878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I13" activeCellId="0" sqref="I13"/>
    </sheetView>
  </sheetViews>
  <sheetFormatPr defaultRowHeight="15"/>
  <cols>
    <col collapsed="false" hidden="false" max="1025" min="1" style="0" width="8.66836734693878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LibreOffice/5.3.4.2$Windows_x86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2019-03-18T12:20:49Z</dcterms:created>
  <dc:creator>Talita</dc:creator>
  <dc:language>pt-BR</dc:language>
  <cp:lastModifiedBy>Rosângela</cp:lastModifiedBy>
  <cp:lastPrinted>2019-08-05T10:47:08Z</cp:lastPrinted>
  <dcterms:modified xsi:type="dcterms:W3CDTF">2019-06-13T13:48:31Z</dcterms:modified>
  <cp:revision>0</cp:revision>
</cp:coreProperties>
</file>